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апрель\"/>
    </mc:Choice>
  </mc:AlternateContent>
  <xr:revisionPtr revIDLastSave="0" documentId="13_ncr:1_{671664CA-7FFE-4CCC-A2E1-8D9102828A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3" l="1"/>
  <c r="K3" i="3"/>
  <c r="I22" i="3" l="1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G22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K22" i="3" l="1"/>
  <c r="J21" i="3"/>
  <c r="J23" i="3" s="1"/>
  <c r="K19" i="3"/>
  <c r="K20" i="3"/>
  <c r="K17" i="3"/>
  <c r="K16" i="3"/>
  <c r="K15" i="3"/>
  <c r="K14" i="3"/>
  <c r="K10" i="3"/>
  <c r="K7" i="3"/>
  <c r="K6" i="3"/>
  <c r="K5" i="3"/>
  <c r="K4" i="3"/>
  <c r="H22" i="3" l="1"/>
  <c r="F22" i="3"/>
  <c r="E21" i="3"/>
  <c r="D21" i="3"/>
  <c r="D23" i="3" s="1"/>
  <c r="C21" i="3"/>
  <c r="C23" i="3" s="1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F6" i="3"/>
  <c r="H5" i="3"/>
  <c r="F5" i="3"/>
  <c r="H4" i="3"/>
  <c r="F4" i="3"/>
  <c r="H3" i="3"/>
  <c r="F3" i="3"/>
  <c r="K21" i="3" l="1"/>
  <c r="I21" i="3"/>
  <c r="G21" i="3"/>
  <c r="E23" i="3"/>
  <c r="F21" i="3"/>
  <c r="H21" i="3"/>
  <c r="I23" i="3" l="1"/>
  <c r="G23" i="3"/>
  <c r="F23" i="3"/>
  <c r="K23" i="3"/>
  <c r="H23" i="3"/>
</calcChain>
</file>

<file path=xl/sharedStrings.xml><?xml version="1.0" encoding="utf-8"?>
<sst xmlns="http://schemas.openxmlformats.org/spreadsheetml/2006/main" count="52" uniqueCount="52">
  <si>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</si>
  <si>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</si>
  <si>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</si>
  <si>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</si>
  <si>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</si>
  <si>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</si>
  <si>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</si>
  <si>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</si>
  <si>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</si>
  <si>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</si>
  <si>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</si>
  <si>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</si>
  <si>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</si>
  <si>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</si>
  <si>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</si>
  <si>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</si>
  <si>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</si>
  <si>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</si>
  <si>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</si>
  <si>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</si>
  <si>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</si>
  <si>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</si>
  <si>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</si>
  <si>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</si>
  <si>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</si>
  <si>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</si>
  <si>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</si>
  <si>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</si>
  <si>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</si>
  <si>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</si>
  <si>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</si>
  <si>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</si>
  <si>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</si>
  <si>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</si>
  <si>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</si>
  <si>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</si>
  <si>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</si>
  <si>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</si>
  <si>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</si>
  <si>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</si>
  <si>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</si>
  <si>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* В соответствии с отчетом об исполнении бюджета</t>
  </si>
  <si>
    <t>Темп роста к соответствующему периоду 2024 года, %</t>
  </si>
  <si>
    <t>Отклонение фактических расходов от утвержденных значений Решением о бюджете от 29.01.2025
№ 1/2025-НА), 
тыс. руб.</t>
  </si>
  <si>
    <t>% исполнения от утвержденных бюджетных значений 
( (Решением о бюджете от 29.01.2025 
№ 1/2025-НА)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</si>
  <si>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 от 29.01.2025
№ 1/2025-НА</t>
    </r>
    <r>
      <rPr>
        <sz val="10"/>
        <rFont val="Times New Roman"/>
        <family val="1"/>
        <charset val="204"/>
      </rPr>
      <t>), 
тыс. руб.</t>
    </r>
  </si>
  <si>
    <t>Отклонение фактических расходов от значений по отчету План ф. 0503117 , тыс. руб.</t>
  </si>
  <si>
    <t>% исполнения от утвержденных бюджетных значений по отчету План ф. 0503117</t>
  </si>
  <si>
    <t xml:space="preserve">Сведения об исполнении бюджета городского округа Реутов по расходам в разрезе муниципальных программ по состоянию на 01.05.2025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</si>
  <si>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r>
      <t xml:space="preserve">Плановые значения (согласно отчета по </t>
    </r>
    <r>
      <rPr>
        <b/>
        <sz val="10"/>
        <rFont val="Times New Roman"/>
        <family val="1"/>
        <charset val="204"/>
      </rPr>
      <t>ф. 0503117 ПЛАН</t>
    </r>
    <r>
      <rPr>
        <sz val="10"/>
        <rFont val="Times New Roman"/>
        <family val="1"/>
        <charset val="204"/>
      </rPr>
      <t xml:space="preserve">) на </t>
    </r>
    <r>
      <rPr>
        <b/>
        <sz val="10"/>
        <rFont val="Times New Roman"/>
        <family val="1"/>
        <charset val="204"/>
      </rPr>
      <t>01.05.2025</t>
    </r>
    <r>
      <rPr>
        <sz val="10"/>
        <rFont val="Times New Roman"/>
        <family val="1"/>
        <charset val="204"/>
      </rPr>
      <t xml:space="preserve"> 
тыс. руб.*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</si>
  <si>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01.05.2025</t>
    </r>
    <r>
      <rPr>
        <sz val="1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</si>
  <si>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01.05.2024</t>
    </r>
    <r>
      <rPr>
        <sz val="10"/>
        <rFont val="Times New Roman"/>
        <family val="1"/>
        <charset val="204"/>
      </rPr>
      <t>, 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</si>
</sst>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10" fillId="0" borderId="1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7" zoomScaleNormal="100" workbookViewId="0">
      <selection activeCell="L25" sqref="L25"/>
    </sheetView>
  </sheetViews>
  <sheetFormatPr defaultRowHeight="15" x14ac:dyDescent="0.25"/>
  <cols>
    <col min="1" max="1" width="13.85546875" customWidth="1"/>
    <col min="2" max="2" width="55.5703125" customWidth="1"/>
    <col min="3" max="4" width="15.42578125" customWidth="1"/>
    <col min="5" max="5" width="14" customWidth="1"/>
    <col min="6" max="7" width="14.7109375" customWidth="1"/>
    <col min="8" max="8" width="13.42578125" customWidth="1"/>
    <col min="9" max="9" width="14.42578125" customWidth="1"/>
    <col min="10" max="10" width="13.85546875" customWidth="1"/>
    <col min="11" max="11" width="16.140625" customWidth="1"/>
  </cols>
  <sheetData>
    <row r="1" spans="1:11" ht="57" customHeight="1" thickBot="1" x14ac:dyDescent="0.3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30.5" customHeight="1" thickBot="1" x14ac:dyDescent="0.3">
      <c r="A2" s="1" t="s">
        <v>0</v>
      </c>
      <c r="B2" s="1" t="s">
        <v>1</v>
      </c>
      <c r="C2" s="19" t="s">
        <v>45</v>
      </c>
      <c r="D2" s="19" t="s">
        <v>49</v>
      </c>
      <c r="E2" s="19" t="s">
        <v>50</v>
      </c>
      <c r="F2" s="19" t="s">
        <v>43</v>
      </c>
      <c r="G2" s="20" t="s">
        <v>44</v>
      </c>
      <c r="H2" s="20" t="s">
        <v>46</v>
      </c>
      <c r="I2" s="20" t="s">
        <v>47</v>
      </c>
      <c r="J2" s="19" t="s">
        <v>51</v>
      </c>
      <c r="K2" s="21" t="s">
        <v>42</v>
      </c>
    </row>
    <row r="3" spans="1:11" ht="24" customHeight="1" thickBot="1" x14ac:dyDescent="0.3">
      <c r="A3" s="12" t="s">
        <v>2</v>
      </c>
      <c r="B3" s="13" t="s">
        <v>22</v>
      </c>
      <c r="C3" s="14">
        <v>2500</v>
      </c>
      <c r="D3" s="14">
        <v>3394</v>
      </c>
      <c r="E3" s="14">
        <v>1139.77</v>
      </c>
      <c r="F3" s="15">
        <f>SUM(E3-C3)</f>
        <v>-1360.23</v>
      </c>
      <c r="G3" s="23">
        <f>E3/C3*100</f>
        <v>45.590800000000002</v>
      </c>
      <c r="H3" s="15">
        <f>SUM(E3-D3)</f>
        <v>-2254.23</v>
      </c>
      <c r="I3" s="23">
        <f>E3/D3*100</f>
        <v>33.581909251620509</v>
      </c>
      <c r="J3" s="31">
        <v>420</v>
      </c>
      <c r="K3" s="28">
        <f t="shared" ref="K3:K8" si="0">E3/J3*100</f>
        <v>271.37380952380954</v>
      </c>
    </row>
    <row r="4" spans="1:11" ht="24" customHeight="1" thickBot="1" x14ac:dyDescent="0.3">
      <c r="A4" s="2" t="s">
        <v>6</v>
      </c>
      <c r="B4" s="6" t="s">
        <v>37</v>
      </c>
      <c r="C4" s="3">
        <v>296748.52695000003</v>
      </c>
      <c r="D4" s="3">
        <v>346428.58776999998</v>
      </c>
      <c r="E4" s="3">
        <v>106715.55714</v>
      </c>
      <c r="F4" s="7">
        <f t="shared" ref="F4:F23" si="1">SUM(E4-C4)</f>
        <v>-190032.96981000004</v>
      </c>
      <c r="G4" s="23">
        <f t="shared" ref="G4:G23" si="2">E4/C4*100</f>
        <v>35.961613099424348</v>
      </c>
      <c r="H4" s="7">
        <f t="shared" ref="H4:H23" si="3">SUM(E4-D4)</f>
        <v>-239713.03062999999</v>
      </c>
      <c r="I4" s="23">
        <f t="shared" ref="I4:I23" si="4">E4/D4*100</f>
        <v>30.804489267742053</v>
      </c>
      <c r="J4" s="22">
        <v>95739.226240000004</v>
      </c>
      <c r="K4" s="28">
        <f t="shared" si="0"/>
        <v>111.46482098412247</v>
      </c>
    </row>
    <row r="5" spans="1:11" ht="24" customHeight="1" thickBot="1" x14ac:dyDescent="0.3">
      <c r="A5" s="2" t="s">
        <v>7</v>
      </c>
      <c r="B5" s="6" t="s">
        <v>23</v>
      </c>
      <c r="C5" s="3">
        <v>2774029.92772</v>
      </c>
      <c r="D5" s="3">
        <v>2747152.5275599998</v>
      </c>
      <c r="E5" s="3">
        <v>751900.37416999997</v>
      </c>
      <c r="F5" s="7">
        <f t="shared" si="1"/>
        <v>-2022129.5535500001</v>
      </c>
      <c r="G5" s="23">
        <f t="shared" si="2"/>
        <v>27.104984220123164</v>
      </c>
      <c r="H5" s="7">
        <f t="shared" si="3"/>
        <v>-1995252.1533899999</v>
      </c>
      <c r="I5" s="23">
        <f t="shared" si="4"/>
        <v>27.370172082794113</v>
      </c>
      <c r="J5" s="22">
        <v>624904.38271000003</v>
      </c>
      <c r="K5" s="28">
        <f t="shared" si="0"/>
        <v>120.32246772046327</v>
      </c>
    </row>
    <row r="6" spans="1:11" ht="24" customHeight="1" thickBot="1" x14ac:dyDescent="0.3">
      <c r="A6" s="2" t="s">
        <v>8</v>
      </c>
      <c r="B6" s="6" t="s">
        <v>24</v>
      </c>
      <c r="C6" s="3">
        <v>43290.2</v>
      </c>
      <c r="D6" s="3">
        <v>43290.2</v>
      </c>
      <c r="E6" s="3">
        <v>4855.5860599999996</v>
      </c>
      <c r="F6" s="7">
        <f t="shared" si="1"/>
        <v>-38434.613939999996</v>
      </c>
      <c r="G6" s="23">
        <f t="shared" si="2"/>
        <v>11.216363195365233</v>
      </c>
      <c r="H6" s="7">
        <f t="shared" si="3"/>
        <v>-38434.613939999996</v>
      </c>
      <c r="I6" s="23">
        <f t="shared" si="4"/>
        <v>11.216363195365233</v>
      </c>
      <c r="J6" s="22">
        <v>3610.9370800000002</v>
      </c>
      <c r="K6" s="28">
        <f t="shared" si="0"/>
        <v>134.46886368897904</v>
      </c>
    </row>
    <row r="7" spans="1:11" ht="24" customHeight="1" thickBot="1" x14ac:dyDescent="0.3">
      <c r="A7" s="4" t="s">
        <v>9</v>
      </c>
      <c r="B7" s="8" t="s">
        <v>25</v>
      </c>
      <c r="C7" s="5">
        <v>186807.53</v>
      </c>
      <c r="D7" s="5">
        <v>187807.53</v>
      </c>
      <c r="E7" s="5">
        <v>56646.218659999999</v>
      </c>
      <c r="F7" s="7">
        <f t="shared" si="1"/>
        <v>-130161.31134</v>
      </c>
      <c r="G7" s="23">
        <f t="shared" si="2"/>
        <v>30.323305843185228</v>
      </c>
      <c r="H7" s="7">
        <f t="shared" si="3"/>
        <v>-131161.31134000001</v>
      </c>
      <c r="I7" s="23">
        <f t="shared" si="4"/>
        <v>30.161846364733087</v>
      </c>
      <c r="J7" s="22">
        <v>55816.564960000003</v>
      </c>
      <c r="K7" s="28">
        <f t="shared" si="0"/>
        <v>101.48639333250722</v>
      </c>
    </row>
    <row r="8" spans="1:11" ht="24" customHeight="1" thickBot="1" x14ac:dyDescent="0.3">
      <c r="A8" s="2" t="s">
        <v>10</v>
      </c>
      <c r="B8" s="6" t="s">
        <v>26</v>
      </c>
      <c r="C8" s="3">
        <v>999</v>
      </c>
      <c r="D8" s="3">
        <v>999</v>
      </c>
      <c r="E8" s="3">
        <v>228.41732999999999</v>
      </c>
      <c r="F8" s="7">
        <f t="shared" si="1"/>
        <v>-770.58267000000001</v>
      </c>
      <c r="G8" s="23">
        <f t="shared" si="2"/>
        <v>22.864597597597598</v>
      </c>
      <c r="H8" s="7">
        <f t="shared" si="3"/>
        <v>-770.58267000000001</v>
      </c>
      <c r="I8" s="23">
        <f t="shared" si="4"/>
        <v>22.864597597597598</v>
      </c>
      <c r="J8" s="22">
        <v>155.45582999999999</v>
      </c>
      <c r="K8" s="28">
        <f t="shared" si="0"/>
        <v>146.9339104233016</v>
      </c>
    </row>
    <row r="9" spans="1:11" ht="24" customHeight="1" thickBot="1" x14ac:dyDescent="0.3">
      <c r="A9" s="2" t="s">
        <v>11</v>
      </c>
      <c r="B9" s="6" t="s">
        <v>27</v>
      </c>
      <c r="C9" s="3">
        <v>300</v>
      </c>
      <c r="D9" s="3">
        <v>300</v>
      </c>
      <c r="E9" s="3">
        <v>73.45</v>
      </c>
      <c r="F9" s="7">
        <f t="shared" si="1"/>
        <v>-226.55</v>
      </c>
      <c r="G9" s="23">
        <f t="shared" si="2"/>
        <v>24.483333333333334</v>
      </c>
      <c r="H9" s="7">
        <f t="shared" si="3"/>
        <v>-226.55</v>
      </c>
      <c r="I9" s="23">
        <f t="shared" si="4"/>
        <v>24.483333333333334</v>
      </c>
      <c r="J9" s="22">
        <v>406.83539999999999</v>
      </c>
      <c r="K9" s="28"/>
    </row>
    <row r="10" spans="1:11" ht="24" customHeight="1" thickBot="1" x14ac:dyDescent="0.3">
      <c r="A10" s="2" t="s">
        <v>12</v>
      </c>
      <c r="B10" s="6" t="s">
        <v>28</v>
      </c>
      <c r="C10" s="3">
        <v>153583.2984</v>
      </c>
      <c r="D10" s="3">
        <v>187159.31580000001</v>
      </c>
      <c r="E10" s="3">
        <v>28284.146089999998</v>
      </c>
      <c r="F10" s="7">
        <f t="shared" si="1"/>
        <v>-125299.15231</v>
      </c>
      <c r="G10" s="23">
        <f t="shared" si="2"/>
        <v>18.41616008033332</v>
      </c>
      <c r="H10" s="7">
        <f t="shared" si="3"/>
        <v>-158875.16971000002</v>
      </c>
      <c r="I10" s="23">
        <f t="shared" si="4"/>
        <v>15.1123367645908</v>
      </c>
      <c r="J10" s="22">
        <v>16494.2886</v>
      </c>
      <c r="K10" s="28">
        <f>E10/J10*100</f>
        <v>171.47842368903378</v>
      </c>
    </row>
    <row r="11" spans="1:11" ht="24" customHeight="1" thickBot="1" x14ac:dyDescent="0.3">
      <c r="A11" s="2" t="s">
        <v>13</v>
      </c>
      <c r="B11" s="6" t="s">
        <v>29</v>
      </c>
      <c r="C11" s="3">
        <v>47431</v>
      </c>
      <c r="D11" s="3">
        <v>47431</v>
      </c>
      <c r="E11" s="3">
        <v>0</v>
      </c>
      <c r="F11" s="7">
        <f t="shared" si="1"/>
        <v>-47431</v>
      </c>
      <c r="G11" s="23">
        <f t="shared" si="2"/>
        <v>0</v>
      </c>
      <c r="H11" s="7">
        <f t="shared" si="3"/>
        <v>-47431</v>
      </c>
      <c r="I11" s="23">
        <f t="shared" si="4"/>
        <v>0</v>
      </c>
      <c r="J11" s="22">
        <v>0</v>
      </c>
      <c r="K11" s="28"/>
    </row>
    <row r="12" spans="1:11" ht="24" customHeight="1" thickBot="1" x14ac:dyDescent="0.3">
      <c r="A12" s="2" t="s">
        <v>14</v>
      </c>
      <c r="B12" s="6" t="s">
        <v>38</v>
      </c>
      <c r="C12" s="3">
        <v>1512349.12</v>
      </c>
      <c r="D12" s="3">
        <v>1424898.1402799999</v>
      </c>
      <c r="E12" s="3">
        <v>926436.43192999996</v>
      </c>
      <c r="F12" s="7">
        <f t="shared" si="1"/>
        <v>-585912.68807000015</v>
      </c>
      <c r="G12" s="23">
        <f t="shared" si="2"/>
        <v>61.25810632468248</v>
      </c>
      <c r="H12" s="7">
        <f t="shared" si="3"/>
        <v>-498461.70834999997</v>
      </c>
      <c r="I12" s="23">
        <f t="shared" si="4"/>
        <v>65.017730442679238</v>
      </c>
      <c r="J12" s="22">
        <v>0</v>
      </c>
      <c r="K12" s="28"/>
    </row>
    <row r="13" spans="1:11" ht="24" customHeight="1" thickBot="1" x14ac:dyDescent="0.3">
      <c r="A13" s="2" t="s">
        <v>15</v>
      </c>
      <c r="B13" s="6" t="s">
        <v>30</v>
      </c>
      <c r="C13" s="3">
        <v>51381.5</v>
      </c>
      <c r="D13" s="3">
        <v>51381.5</v>
      </c>
      <c r="E13" s="3">
        <v>0</v>
      </c>
      <c r="F13" s="7">
        <f t="shared" si="1"/>
        <v>-51381.5</v>
      </c>
      <c r="G13" s="23">
        <f t="shared" si="2"/>
        <v>0</v>
      </c>
      <c r="H13" s="7">
        <f t="shared" si="3"/>
        <v>-51381.5</v>
      </c>
      <c r="I13" s="23">
        <f t="shared" si="4"/>
        <v>0</v>
      </c>
      <c r="J13" s="22">
        <v>16557.681799999998</v>
      </c>
      <c r="K13" s="28"/>
    </row>
    <row r="14" spans="1:11" ht="24" customHeight="1" thickBot="1" x14ac:dyDescent="0.3">
      <c r="A14" s="2" t="s">
        <v>16</v>
      </c>
      <c r="B14" s="6" t="s">
        <v>31</v>
      </c>
      <c r="C14" s="3">
        <v>663795.43600999995</v>
      </c>
      <c r="D14" s="3">
        <v>672736.42955999996</v>
      </c>
      <c r="E14" s="3">
        <v>191329.29631999999</v>
      </c>
      <c r="F14" s="7">
        <f t="shared" si="1"/>
        <v>-472466.13968999998</v>
      </c>
      <c r="G14" s="23">
        <f t="shared" si="2"/>
        <v>28.823532965224796</v>
      </c>
      <c r="H14" s="7">
        <f t="shared" si="3"/>
        <v>-481407.13324</v>
      </c>
      <c r="I14" s="23">
        <f t="shared" si="4"/>
        <v>28.440454227391555</v>
      </c>
      <c r="J14" s="22">
        <v>162085.03115</v>
      </c>
      <c r="K14" s="28">
        <f>E14/J14*100</f>
        <v>118.0425453001494</v>
      </c>
    </row>
    <row r="15" spans="1:11" ht="24" customHeight="1" thickBot="1" x14ac:dyDescent="0.3">
      <c r="A15" s="2" t="s">
        <v>17</v>
      </c>
      <c r="B15" s="6" t="s">
        <v>32</v>
      </c>
      <c r="C15" s="3">
        <v>95814.947</v>
      </c>
      <c r="D15" s="3">
        <v>102564.947</v>
      </c>
      <c r="E15" s="3">
        <v>23485.972689999999</v>
      </c>
      <c r="F15" s="7">
        <f t="shared" si="1"/>
        <v>-72328.974310000005</v>
      </c>
      <c r="G15" s="23">
        <f t="shared" si="2"/>
        <v>24.511804708298797</v>
      </c>
      <c r="H15" s="7">
        <f t="shared" si="3"/>
        <v>-79078.974310000005</v>
      </c>
      <c r="I15" s="23">
        <f t="shared" si="4"/>
        <v>22.898634842564679</v>
      </c>
      <c r="J15" s="22">
        <v>15061.7189</v>
      </c>
      <c r="K15" s="28">
        <f>E15/J15*100</f>
        <v>155.93155632455736</v>
      </c>
    </row>
    <row r="16" spans="1:11" ht="24" customHeight="1" thickBot="1" x14ac:dyDescent="0.3">
      <c r="A16" s="2" t="s">
        <v>18</v>
      </c>
      <c r="B16" s="6" t="s">
        <v>33</v>
      </c>
      <c r="C16" s="3">
        <v>233939.32066</v>
      </c>
      <c r="D16" s="3">
        <v>238489.32066</v>
      </c>
      <c r="E16" s="3">
        <v>36069.547890000002</v>
      </c>
      <c r="F16" s="7">
        <f t="shared" si="1"/>
        <v>-197869.77276999998</v>
      </c>
      <c r="G16" s="23">
        <f t="shared" si="2"/>
        <v>15.418334886259819</v>
      </c>
      <c r="H16" s="7">
        <f t="shared" si="3"/>
        <v>-202419.77276999998</v>
      </c>
      <c r="I16" s="23">
        <f t="shared" si="4"/>
        <v>15.124177380429627</v>
      </c>
      <c r="J16" s="22">
        <v>28216.905709999999</v>
      </c>
      <c r="K16" s="28">
        <f>E16/J16*100</f>
        <v>127.82956522839797</v>
      </c>
    </row>
    <row r="17" spans="1:11" ht="24" customHeight="1" thickBot="1" x14ac:dyDescent="0.3">
      <c r="A17" s="2" t="s">
        <v>19</v>
      </c>
      <c r="B17" s="6" t="s">
        <v>34</v>
      </c>
      <c r="C17" s="3">
        <v>144562.01</v>
      </c>
      <c r="D17" s="3">
        <v>145157.35900999999</v>
      </c>
      <c r="E17" s="3">
        <v>34496.529439999998</v>
      </c>
      <c r="F17" s="7">
        <f t="shared" si="1"/>
        <v>-110065.48056000001</v>
      </c>
      <c r="G17" s="23">
        <f t="shared" si="2"/>
        <v>23.86279039700679</v>
      </c>
      <c r="H17" s="7">
        <f t="shared" si="3"/>
        <v>-110660.82956999999</v>
      </c>
      <c r="I17" s="23">
        <f t="shared" si="4"/>
        <v>23.764919446917954</v>
      </c>
      <c r="J17" s="22">
        <v>21046.792259999998</v>
      </c>
      <c r="K17" s="28">
        <f>E17/J17*100</f>
        <v>163.90397650078768</v>
      </c>
    </row>
    <row r="18" spans="1:11" ht="24" customHeight="1" thickBot="1" x14ac:dyDescent="0.3">
      <c r="A18" s="2" t="s">
        <v>39</v>
      </c>
      <c r="B18" s="6" t="s">
        <v>40</v>
      </c>
      <c r="C18" s="9">
        <v>370</v>
      </c>
      <c r="D18" s="9">
        <v>795</v>
      </c>
      <c r="E18" s="10">
        <v>595</v>
      </c>
      <c r="F18" s="7">
        <f>SUM(E18-C18)</f>
        <v>225</v>
      </c>
      <c r="G18" s="23">
        <f t="shared" si="2"/>
        <v>160.81081081081081</v>
      </c>
      <c r="H18" s="7">
        <f t="shared" si="3"/>
        <v>-200</v>
      </c>
      <c r="I18" s="23">
        <f t="shared" si="4"/>
        <v>74.842767295597483</v>
      </c>
      <c r="J18" s="22">
        <v>0</v>
      </c>
      <c r="K18" s="29"/>
    </row>
    <row r="19" spans="1:11" ht="24" customHeight="1" thickBot="1" x14ac:dyDescent="0.3">
      <c r="A19" s="2" t="s">
        <v>20</v>
      </c>
      <c r="B19" s="6" t="s">
        <v>35</v>
      </c>
      <c r="C19" s="3">
        <v>708873.61092999997</v>
      </c>
      <c r="D19" s="3">
        <v>735681.02093</v>
      </c>
      <c r="E19" s="3">
        <v>67883.194889999999</v>
      </c>
      <c r="F19" s="7">
        <f>SUM(E19-C19)</f>
        <v>-640990.41603999992</v>
      </c>
      <c r="G19" s="23">
        <f t="shared" si="2"/>
        <v>9.5762056653429788</v>
      </c>
      <c r="H19" s="7">
        <f t="shared" si="3"/>
        <v>-667797.82603999996</v>
      </c>
      <c r="I19" s="23">
        <f t="shared" si="4"/>
        <v>9.227259227672679</v>
      </c>
      <c r="J19" s="22">
        <v>69992.581950000007</v>
      </c>
      <c r="K19" s="28">
        <f>E19/J19*100</f>
        <v>96.98627054291714</v>
      </c>
    </row>
    <row r="20" spans="1:11" ht="24" customHeight="1" thickBot="1" x14ac:dyDescent="0.3">
      <c r="A20" s="2" t="s">
        <v>21</v>
      </c>
      <c r="B20" s="6" t="s">
        <v>36</v>
      </c>
      <c r="C20" s="3">
        <v>0</v>
      </c>
      <c r="D20" s="3">
        <v>0</v>
      </c>
      <c r="E20" s="3">
        <v>0</v>
      </c>
      <c r="F20" s="7">
        <f t="shared" si="1"/>
        <v>0</v>
      </c>
      <c r="G20" s="23"/>
      <c r="H20" s="7">
        <f t="shared" si="3"/>
        <v>0</v>
      </c>
      <c r="I20" s="23"/>
      <c r="J20" s="22">
        <v>205838.26334</v>
      </c>
      <c r="K20" s="28">
        <f>E20/J20*100</f>
        <v>0</v>
      </c>
    </row>
    <row r="21" spans="1:11" ht="24" customHeight="1" thickBot="1" x14ac:dyDescent="0.3">
      <c r="A21" s="2"/>
      <c r="B21" s="24" t="s">
        <v>3</v>
      </c>
      <c r="C21" s="25">
        <f>SUM(C3:C20)</f>
        <v>6916775.4276700001</v>
      </c>
      <c r="D21" s="25">
        <f>SUM(D3:D20)</f>
        <v>6935665.8785699988</v>
      </c>
      <c r="E21" s="25">
        <f>SUM(E3:E20)</f>
        <v>2230139.4926100001</v>
      </c>
      <c r="F21" s="26">
        <f t="shared" si="1"/>
        <v>-4686635.93506</v>
      </c>
      <c r="G21" s="27">
        <f t="shared" si="2"/>
        <v>32.242473619838911</v>
      </c>
      <c r="H21" s="26">
        <f t="shared" si="3"/>
        <v>-4705526.3859599987</v>
      </c>
      <c r="I21" s="23">
        <f t="shared" si="4"/>
        <v>32.154655827650856</v>
      </c>
      <c r="J21" s="25">
        <f>SUM(J3:J20)</f>
        <v>1316346.6659299999</v>
      </c>
      <c r="K21" s="30">
        <f>E21/J21*100</f>
        <v>169.41885829401974</v>
      </c>
    </row>
    <row r="22" spans="1:11" ht="24" customHeight="1" thickBot="1" x14ac:dyDescent="0.3">
      <c r="A22" s="4"/>
      <c r="B22" s="16" t="s">
        <v>4</v>
      </c>
      <c r="C22" s="17">
        <v>294631.97149999999</v>
      </c>
      <c r="D22" s="17">
        <v>209804.33059999999</v>
      </c>
      <c r="E22" s="17">
        <v>7719.6084000000001</v>
      </c>
      <c r="F22" s="18">
        <f t="shared" si="1"/>
        <v>-286912.36309999996</v>
      </c>
      <c r="G22" s="23">
        <f t="shared" si="2"/>
        <v>2.6200851050545273</v>
      </c>
      <c r="H22" s="18">
        <f t="shared" si="3"/>
        <v>-202084.72219999999</v>
      </c>
      <c r="I22" s="23">
        <f t="shared" si="4"/>
        <v>3.6794323443769752</v>
      </c>
      <c r="J22" s="32">
        <v>5563.6851999999999</v>
      </c>
      <c r="K22" s="28">
        <f>E22/J22*100</f>
        <v>138.74991345664199</v>
      </c>
    </row>
    <row r="23" spans="1:11" ht="26.25" customHeight="1" thickBot="1" x14ac:dyDescent="0.3">
      <c r="A23" s="2"/>
      <c r="B23" s="24" t="s">
        <v>5</v>
      </c>
      <c r="C23" s="25">
        <f>SUM(C21:C22)</f>
        <v>7211407.3991700001</v>
      </c>
      <c r="D23" s="25">
        <f>SUM(D21:D22)</f>
        <v>7145470.2091699988</v>
      </c>
      <c r="E23" s="25">
        <f>SUM(E21:E22)</f>
        <v>2237859.1010099999</v>
      </c>
      <c r="F23" s="26">
        <f t="shared" si="1"/>
        <v>-4973548.2981599998</v>
      </c>
      <c r="G23" s="27">
        <f t="shared" si="2"/>
        <v>31.032210179493774</v>
      </c>
      <c r="H23" s="26">
        <f t="shared" si="3"/>
        <v>-4907611.1081599984</v>
      </c>
      <c r="I23" s="33">
        <f t="shared" si="4"/>
        <v>31.318570164047248</v>
      </c>
      <c r="J23" s="25">
        <f>SUM(J21:J22)</f>
        <v>1321910.3511299998</v>
      </c>
      <c r="K23" s="30">
        <f>E23/J23*100</f>
        <v>169.2897781681659</v>
      </c>
    </row>
    <row r="26" spans="1:11" x14ac:dyDescent="0.25">
      <c r="A26" s="11" t="s">
        <v>41</v>
      </c>
      <c r="B26" s="11"/>
    </row>
  </sheetData>
  <mergeCells count="1">
    <mergeCell ref="A1:J1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2025-02-12T12:15:49Z</cp:lastPrinted>
  <dcterms:created xsi:type="dcterms:W3CDTF">2017-12-11T14:03:53Z</dcterms:created>
  <dcterms:modified xsi:type="dcterms:W3CDTF">2025-05-15T12:07:23Z</dcterms:modified>
</cp:coreProperties>
</file>